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eie\ppa\users\48212070252\My Documents\LEPINGUD\Üürilepingud\Muudatused\"/>
    </mc:Choice>
  </mc:AlternateContent>
  <bookViews>
    <workbookView xWindow="0" yWindow="0" windowWidth="19200" windowHeight="7050"/>
  </bookViews>
  <sheets>
    <sheet name="Lisa 2_Lossiplats 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16" i="2"/>
  <c r="E10" i="2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D10" i="2"/>
  <c r="D11" i="2" s="1"/>
  <c r="E38" i="2" l="1"/>
  <c r="E36" i="2"/>
  <c r="E34" i="2"/>
  <c r="E32" i="2"/>
  <c r="E30" i="2"/>
  <c r="E28" i="2"/>
  <c r="E26" i="2"/>
  <c r="E24" i="2"/>
  <c r="E22" i="2"/>
  <c r="E20" i="2"/>
  <c r="E18" i="2"/>
  <c r="E39" i="2"/>
  <c r="E37" i="2"/>
  <c r="E35" i="2"/>
  <c r="E33" i="2"/>
  <c r="E31" i="2"/>
  <c r="E29" i="2"/>
  <c r="E27" i="2"/>
  <c r="E25" i="2"/>
  <c r="E23" i="2"/>
  <c r="E21" i="2"/>
  <c r="E19" i="2"/>
  <c r="E16" i="2"/>
  <c r="C16" i="2"/>
  <c r="E17" i="2"/>
  <c r="G16" i="2" l="1"/>
  <c r="C17" i="2" s="1"/>
  <c r="D16" i="2"/>
  <c r="G17" i="2" l="1"/>
  <c r="C18" i="2" s="1"/>
  <c r="D17" i="2"/>
  <c r="G18" i="2" l="1"/>
  <c r="C19" i="2" s="1"/>
  <c r="D18" i="2"/>
  <c r="G19" i="2" l="1"/>
  <c r="C20" i="2" s="1"/>
  <c r="D19" i="2"/>
  <c r="G20" i="2" l="1"/>
  <c r="C21" i="2" s="1"/>
  <c r="D20" i="2"/>
  <c r="G21" i="2" l="1"/>
  <c r="C22" i="2" s="1"/>
  <c r="D21" i="2"/>
  <c r="G22" i="2" l="1"/>
  <c r="C23" i="2" s="1"/>
  <c r="D22" i="2"/>
  <c r="G23" i="2" l="1"/>
  <c r="C24" i="2" s="1"/>
  <c r="D23" i="2"/>
  <c r="G24" i="2" l="1"/>
  <c r="C25" i="2" s="1"/>
  <c r="D24" i="2"/>
  <c r="G25" i="2" l="1"/>
  <c r="C26" i="2" s="1"/>
  <c r="D25" i="2"/>
  <c r="G26" i="2" l="1"/>
  <c r="C27" i="2" s="1"/>
  <c r="D26" i="2"/>
  <c r="G27" i="2" l="1"/>
  <c r="C28" i="2" s="1"/>
  <c r="D27" i="2"/>
  <c r="G28" i="2" l="1"/>
  <c r="C29" i="2" s="1"/>
  <c r="D28" i="2"/>
  <c r="G29" i="2" l="1"/>
  <c r="C30" i="2" s="1"/>
  <c r="D29" i="2"/>
  <c r="G30" i="2" l="1"/>
  <c r="C31" i="2" s="1"/>
  <c r="D30" i="2"/>
  <c r="G31" i="2" l="1"/>
  <c r="C32" i="2" s="1"/>
  <c r="D31" i="2"/>
  <c r="G32" i="2" l="1"/>
  <c r="C33" i="2" s="1"/>
  <c r="D32" i="2"/>
  <c r="G33" i="2" l="1"/>
  <c r="C34" i="2" s="1"/>
  <c r="D33" i="2"/>
  <c r="G34" i="2" l="1"/>
  <c r="C35" i="2" s="1"/>
  <c r="D34" i="2"/>
  <c r="G35" i="2" l="1"/>
  <c r="C36" i="2" s="1"/>
  <c r="D35" i="2"/>
  <c r="G36" i="2" l="1"/>
  <c r="C37" i="2" s="1"/>
  <c r="D36" i="2"/>
  <c r="G37" i="2" l="1"/>
  <c r="C38" i="2" s="1"/>
  <c r="D37" i="2"/>
  <c r="G38" i="2" l="1"/>
  <c r="C39" i="2" s="1"/>
  <c r="D38" i="2"/>
  <c r="G39" i="2" l="1"/>
  <c r="D39" i="2"/>
</calcChain>
</file>

<file path=xl/sharedStrings.xml><?xml version="1.0" encoding="utf-8"?>
<sst xmlns="http://schemas.openxmlformats.org/spreadsheetml/2006/main" count="19" uniqueCount="17">
  <si>
    <t>Intress</t>
  </si>
  <si>
    <t>Maksete algus</t>
  </si>
  <si>
    <t>Maksete arv</t>
  </si>
  <si>
    <t>kuud</t>
  </si>
  <si>
    <t>Pisiparendus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</si>
  <si>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</si>
  <si>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</si>
  <si>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</si>
  <si>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</si>
  <si>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</si>
  <si>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</si>
  <si>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</si>
  <si>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Põhiosa</t>
  </si>
  <si>
    <t>Kap.komponent</t>
  </si>
  <si>
    <t>Lõppjääk</t>
  </si>
  <si>
    <t>Kapitalikomponendi annuiteetmaksegraafik - Lossiplats 4, Haapsalu linn</t>
  </si>
  <si>
    <t>Kapitali tulumäär 2020 II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</si>
</sst>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3" fillId="3" borderId="0" xfId="2" applyFill="1"/>
    <xf numFmtId="0" fontId="4" fillId="2" borderId="0" xfId="2" applyFont="1" applyFill="1" applyAlignment="1">
      <alignment horizontal="right"/>
    </xf>
    <xf numFmtId="0" fontId="0" fillId="3" borderId="0" xfId="0" applyFill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0" fontId="6" fillId="2" borderId="0" xfId="2" applyFont="1" applyFill="1"/>
    <xf numFmtId="0" fontId="7" fillId="2" borderId="0" xfId="2" applyFont="1" applyFill="1"/>
    <xf numFmtId="4" fontId="3" fillId="2" borderId="0" xfId="2" applyNumberFormat="1" applyFill="1"/>
    <xf numFmtId="4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0" fontId="3" fillId="4" borderId="7" xfId="2" applyFill="1" applyBorder="1"/>
    <xf numFmtId="0" fontId="3" fillId="2" borderId="6" xfId="2" applyFill="1" applyBorder="1"/>
    <xf numFmtId="0" fontId="0" fillId="3" borderId="6" xfId="0" applyFill="1" applyBorder="1"/>
    <xf numFmtId="165" fontId="3" fillId="4" borderId="6" xfId="2" applyNumberFormat="1" applyFill="1" applyBorder="1"/>
    <xf numFmtId="0" fontId="3" fillId="4" borderId="1" xfId="2" applyFill="1" applyBorder="1"/>
    <xf numFmtId="0" fontId="2" fillId="3" borderId="0" xfId="0" applyFont="1" applyFill="1" applyProtection="1">
      <protection hidden="1"/>
    </xf>
    <xf numFmtId="0" fontId="3" fillId="4" borderId="3" xfId="2" applyFill="1" applyBorder="1"/>
    <xf numFmtId="0" fontId="3" fillId="2" borderId="0" xfId="2" applyFill="1"/>
    <xf numFmtId="1" fontId="3" fillId="4" borderId="0" xfId="2" applyNumberFormat="1" applyFill="1"/>
    <xf numFmtId="0" fontId="3" fillId="4" borderId="2" xfId="2" applyFill="1" applyBorder="1"/>
    <xf numFmtId="166" fontId="0" fillId="3" borderId="0" xfId="0" applyNumberFormat="1" applyFill="1" applyProtection="1">
      <protection hidden="1"/>
    </xf>
    <xf numFmtId="10" fontId="3" fillId="4" borderId="0" xfId="1" applyNumberFormat="1" applyFont="1" applyFill="1" applyBorder="1"/>
    <xf numFmtId="166" fontId="2" fillId="3" borderId="0" xfId="0" applyNumberFormat="1" applyFont="1" applyFill="1" applyProtection="1">
      <protection hidden="1"/>
    </xf>
    <xf numFmtId="165" fontId="0" fillId="3" borderId="0" xfId="0" applyNumberFormat="1" applyFill="1"/>
    <xf numFmtId="4" fontId="3" fillId="4" borderId="0" xfId="2" applyNumberFormat="1" applyFill="1"/>
    <xf numFmtId="165" fontId="0" fillId="0" borderId="0" xfId="0" applyNumberFormat="1"/>
    <xf numFmtId="0" fontId="3" fillId="4" borderId="8" xfId="2" applyFill="1" applyBorder="1"/>
    <xf numFmtId="0" fontId="3" fillId="2" borderId="5" xfId="2" applyFill="1" applyBorder="1"/>
    <xf numFmtId="0" fontId="0" fillId="3" borderId="5" xfId="0" applyFill="1" applyBorder="1"/>
    <xf numFmtId="167" fontId="3" fillId="0" borderId="5" xfId="2" applyNumberFormat="1" applyBorder="1"/>
    <xf numFmtId="0" fontId="3" fillId="4" borderId="4" xfId="2" applyFill="1" applyBorder="1"/>
    <xf numFmtId="0" fontId="8" fillId="3" borderId="0" xfId="2" applyFont="1" applyFill="1"/>
    <xf numFmtId="0" fontId="3" fillId="4" borderId="0" xfId="2" applyFill="1"/>
    <xf numFmtId="167" fontId="3" fillId="4" borderId="0" xfId="2" applyNumberFormat="1" applyFill="1"/>
    <xf numFmtId="0" fontId="9" fillId="2" borderId="9" xfId="2" applyFont="1" applyFill="1" applyBorder="1" applyAlignment="1">
      <alignment horizontal="right"/>
    </xf>
    <xf numFmtId="165" fontId="10" fillId="2" borderId="0" xfId="2" applyNumberFormat="1" applyFont="1" applyFill="1"/>
    <xf numFmtId="164" fontId="3" fillId="2" borderId="0" xfId="2" applyNumberFormat="1" applyFill="1"/>
    <xf numFmtId="2" fontId="3" fillId="2" borderId="0" xfId="2" applyNumberFormat="1" applyFill="1"/>
  </cellXfs>
  <cellStyles count="3">
    <cellStyle name="Normaallaad 4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M13" sqref="M13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7" width="14.7265625" style="3" customWidth="1"/>
    <col min="8" max="257" width="9.1796875" style="3"/>
    <col min="258" max="258" width="7.81640625" style="3" customWidth="1"/>
    <col min="259" max="259" width="14.7265625" style="3" customWidth="1"/>
    <col min="260" max="260" width="14.26953125" style="3" customWidth="1"/>
    <col min="261" max="263" width="14.7265625" style="3" customWidth="1"/>
    <col min="264" max="513" width="9.1796875" style="3"/>
    <col min="514" max="514" width="7.81640625" style="3" customWidth="1"/>
    <col min="515" max="515" width="14.7265625" style="3" customWidth="1"/>
    <col min="516" max="516" width="14.26953125" style="3" customWidth="1"/>
    <col min="517" max="519" width="14.7265625" style="3" customWidth="1"/>
    <col min="520" max="769" width="9.1796875" style="3"/>
    <col min="770" max="770" width="7.81640625" style="3" customWidth="1"/>
    <col min="771" max="771" width="14.7265625" style="3" customWidth="1"/>
    <col min="772" max="772" width="14.26953125" style="3" customWidth="1"/>
    <col min="773" max="775" width="14.7265625" style="3" customWidth="1"/>
    <col min="776" max="1025" width="9.1796875" style="3"/>
    <col min="1026" max="1026" width="7.81640625" style="3" customWidth="1"/>
    <col min="1027" max="1027" width="14.7265625" style="3" customWidth="1"/>
    <col min="1028" max="1028" width="14.26953125" style="3" customWidth="1"/>
    <col min="1029" max="1031" width="14.7265625" style="3" customWidth="1"/>
    <col min="1032" max="1281" width="9.1796875" style="3"/>
    <col min="1282" max="1282" width="7.81640625" style="3" customWidth="1"/>
    <col min="1283" max="1283" width="14.7265625" style="3" customWidth="1"/>
    <col min="1284" max="1284" width="14.26953125" style="3" customWidth="1"/>
    <col min="1285" max="1287" width="14.7265625" style="3" customWidth="1"/>
    <col min="1288" max="1537" width="9.1796875" style="3"/>
    <col min="1538" max="1538" width="7.81640625" style="3" customWidth="1"/>
    <col min="1539" max="1539" width="14.7265625" style="3" customWidth="1"/>
    <col min="1540" max="1540" width="14.26953125" style="3" customWidth="1"/>
    <col min="1541" max="1543" width="14.7265625" style="3" customWidth="1"/>
    <col min="1544" max="1793" width="9.1796875" style="3"/>
    <col min="1794" max="1794" width="7.81640625" style="3" customWidth="1"/>
    <col min="1795" max="1795" width="14.7265625" style="3" customWidth="1"/>
    <col min="1796" max="1796" width="14.26953125" style="3" customWidth="1"/>
    <col min="1797" max="1799" width="14.7265625" style="3" customWidth="1"/>
    <col min="1800" max="2049" width="9.1796875" style="3"/>
    <col min="2050" max="2050" width="7.81640625" style="3" customWidth="1"/>
    <col min="2051" max="2051" width="14.7265625" style="3" customWidth="1"/>
    <col min="2052" max="2052" width="14.26953125" style="3" customWidth="1"/>
    <col min="2053" max="2055" width="14.7265625" style="3" customWidth="1"/>
    <col min="2056" max="2305" width="9.1796875" style="3"/>
    <col min="2306" max="2306" width="7.81640625" style="3" customWidth="1"/>
    <col min="2307" max="2307" width="14.7265625" style="3" customWidth="1"/>
    <col min="2308" max="2308" width="14.26953125" style="3" customWidth="1"/>
    <col min="2309" max="2311" width="14.7265625" style="3" customWidth="1"/>
    <col min="2312" max="2561" width="9.1796875" style="3"/>
    <col min="2562" max="2562" width="7.81640625" style="3" customWidth="1"/>
    <col min="2563" max="2563" width="14.7265625" style="3" customWidth="1"/>
    <col min="2564" max="2564" width="14.26953125" style="3" customWidth="1"/>
    <col min="2565" max="2567" width="14.7265625" style="3" customWidth="1"/>
    <col min="2568" max="2817" width="9.1796875" style="3"/>
    <col min="2818" max="2818" width="7.81640625" style="3" customWidth="1"/>
    <col min="2819" max="2819" width="14.7265625" style="3" customWidth="1"/>
    <col min="2820" max="2820" width="14.26953125" style="3" customWidth="1"/>
    <col min="2821" max="2823" width="14.7265625" style="3" customWidth="1"/>
    <col min="2824" max="3073" width="9.1796875" style="3"/>
    <col min="3074" max="3074" width="7.81640625" style="3" customWidth="1"/>
    <col min="3075" max="3075" width="14.7265625" style="3" customWidth="1"/>
    <col min="3076" max="3076" width="14.26953125" style="3" customWidth="1"/>
    <col min="3077" max="3079" width="14.7265625" style="3" customWidth="1"/>
    <col min="3080" max="3329" width="9.1796875" style="3"/>
    <col min="3330" max="3330" width="7.81640625" style="3" customWidth="1"/>
    <col min="3331" max="3331" width="14.7265625" style="3" customWidth="1"/>
    <col min="3332" max="3332" width="14.26953125" style="3" customWidth="1"/>
    <col min="3333" max="3335" width="14.7265625" style="3" customWidth="1"/>
    <col min="3336" max="3585" width="9.1796875" style="3"/>
    <col min="3586" max="3586" width="7.81640625" style="3" customWidth="1"/>
    <col min="3587" max="3587" width="14.7265625" style="3" customWidth="1"/>
    <col min="3588" max="3588" width="14.26953125" style="3" customWidth="1"/>
    <col min="3589" max="3591" width="14.7265625" style="3" customWidth="1"/>
    <col min="3592" max="3841" width="9.1796875" style="3"/>
    <col min="3842" max="3842" width="7.81640625" style="3" customWidth="1"/>
    <col min="3843" max="3843" width="14.7265625" style="3" customWidth="1"/>
    <col min="3844" max="3844" width="14.26953125" style="3" customWidth="1"/>
    <col min="3845" max="3847" width="14.7265625" style="3" customWidth="1"/>
    <col min="3848" max="4097" width="9.1796875" style="3"/>
    <col min="4098" max="4098" width="7.81640625" style="3" customWidth="1"/>
    <col min="4099" max="4099" width="14.7265625" style="3" customWidth="1"/>
    <col min="4100" max="4100" width="14.26953125" style="3" customWidth="1"/>
    <col min="4101" max="4103" width="14.7265625" style="3" customWidth="1"/>
    <col min="4104" max="4353" width="9.1796875" style="3"/>
    <col min="4354" max="4354" width="7.81640625" style="3" customWidth="1"/>
    <col min="4355" max="4355" width="14.7265625" style="3" customWidth="1"/>
    <col min="4356" max="4356" width="14.26953125" style="3" customWidth="1"/>
    <col min="4357" max="4359" width="14.7265625" style="3" customWidth="1"/>
    <col min="4360" max="4609" width="9.1796875" style="3"/>
    <col min="4610" max="4610" width="7.81640625" style="3" customWidth="1"/>
    <col min="4611" max="4611" width="14.7265625" style="3" customWidth="1"/>
    <col min="4612" max="4612" width="14.26953125" style="3" customWidth="1"/>
    <col min="4613" max="4615" width="14.7265625" style="3" customWidth="1"/>
    <col min="4616" max="4865" width="9.1796875" style="3"/>
    <col min="4866" max="4866" width="7.81640625" style="3" customWidth="1"/>
    <col min="4867" max="4867" width="14.7265625" style="3" customWidth="1"/>
    <col min="4868" max="4868" width="14.26953125" style="3" customWidth="1"/>
    <col min="4869" max="4871" width="14.7265625" style="3" customWidth="1"/>
    <col min="4872" max="5121" width="9.1796875" style="3"/>
    <col min="5122" max="5122" width="7.81640625" style="3" customWidth="1"/>
    <col min="5123" max="5123" width="14.7265625" style="3" customWidth="1"/>
    <col min="5124" max="5124" width="14.26953125" style="3" customWidth="1"/>
    <col min="5125" max="5127" width="14.7265625" style="3" customWidth="1"/>
    <col min="5128" max="5377" width="9.1796875" style="3"/>
    <col min="5378" max="5378" width="7.81640625" style="3" customWidth="1"/>
    <col min="5379" max="5379" width="14.7265625" style="3" customWidth="1"/>
    <col min="5380" max="5380" width="14.26953125" style="3" customWidth="1"/>
    <col min="5381" max="5383" width="14.7265625" style="3" customWidth="1"/>
    <col min="5384" max="5633" width="9.1796875" style="3"/>
    <col min="5634" max="5634" width="7.81640625" style="3" customWidth="1"/>
    <col min="5635" max="5635" width="14.7265625" style="3" customWidth="1"/>
    <col min="5636" max="5636" width="14.26953125" style="3" customWidth="1"/>
    <col min="5637" max="5639" width="14.7265625" style="3" customWidth="1"/>
    <col min="5640" max="5889" width="9.1796875" style="3"/>
    <col min="5890" max="5890" width="7.81640625" style="3" customWidth="1"/>
    <col min="5891" max="5891" width="14.7265625" style="3" customWidth="1"/>
    <col min="5892" max="5892" width="14.26953125" style="3" customWidth="1"/>
    <col min="5893" max="5895" width="14.7265625" style="3" customWidth="1"/>
    <col min="5896" max="6145" width="9.1796875" style="3"/>
    <col min="6146" max="6146" width="7.81640625" style="3" customWidth="1"/>
    <col min="6147" max="6147" width="14.7265625" style="3" customWidth="1"/>
    <col min="6148" max="6148" width="14.26953125" style="3" customWidth="1"/>
    <col min="6149" max="6151" width="14.7265625" style="3" customWidth="1"/>
    <col min="6152" max="6401" width="9.1796875" style="3"/>
    <col min="6402" max="6402" width="7.81640625" style="3" customWidth="1"/>
    <col min="6403" max="6403" width="14.7265625" style="3" customWidth="1"/>
    <col min="6404" max="6404" width="14.26953125" style="3" customWidth="1"/>
    <col min="6405" max="6407" width="14.7265625" style="3" customWidth="1"/>
    <col min="6408" max="6657" width="9.1796875" style="3"/>
    <col min="6658" max="6658" width="7.81640625" style="3" customWidth="1"/>
    <col min="6659" max="6659" width="14.7265625" style="3" customWidth="1"/>
    <col min="6660" max="6660" width="14.26953125" style="3" customWidth="1"/>
    <col min="6661" max="6663" width="14.7265625" style="3" customWidth="1"/>
    <col min="6664" max="6913" width="9.1796875" style="3"/>
    <col min="6914" max="6914" width="7.81640625" style="3" customWidth="1"/>
    <col min="6915" max="6915" width="14.7265625" style="3" customWidth="1"/>
    <col min="6916" max="6916" width="14.26953125" style="3" customWidth="1"/>
    <col min="6917" max="6919" width="14.7265625" style="3" customWidth="1"/>
    <col min="6920" max="7169" width="9.1796875" style="3"/>
    <col min="7170" max="7170" width="7.81640625" style="3" customWidth="1"/>
    <col min="7171" max="7171" width="14.7265625" style="3" customWidth="1"/>
    <col min="7172" max="7172" width="14.26953125" style="3" customWidth="1"/>
    <col min="7173" max="7175" width="14.7265625" style="3" customWidth="1"/>
    <col min="7176" max="7425" width="9.1796875" style="3"/>
    <col min="7426" max="7426" width="7.81640625" style="3" customWidth="1"/>
    <col min="7427" max="7427" width="14.7265625" style="3" customWidth="1"/>
    <col min="7428" max="7428" width="14.26953125" style="3" customWidth="1"/>
    <col min="7429" max="7431" width="14.7265625" style="3" customWidth="1"/>
    <col min="7432" max="7681" width="9.1796875" style="3"/>
    <col min="7682" max="7682" width="7.81640625" style="3" customWidth="1"/>
    <col min="7683" max="7683" width="14.7265625" style="3" customWidth="1"/>
    <col min="7684" max="7684" width="14.26953125" style="3" customWidth="1"/>
    <col min="7685" max="7687" width="14.7265625" style="3" customWidth="1"/>
    <col min="7688" max="7937" width="9.1796875" style="3"/>
    <col min="7938" max="7938" width="7.81640625" style="3" customWidth="1"/>
    <col min="7939" max="7939" width="14.7265625" style="3" customWidth="1"/>
    <col min="7940" max="7940" width="14.26953125" style="3" customWidth="1"/>
    <col min="7941" max="7943" width="14.7265625" style="3" customWidth="1"/>
    <col min="7944" max="8193" width="9.1796875" style="3"/>
    <col min="8194" max="8194" width="7.81640625" style="3" customWidth="1"/>
    <col min="8195" max="8195" width="14.7265625" style="3" customWidth="1"/>
    <col min="8196" max="8196" width="14.26953125" style="3" customWidth="1"/>
    <col min="8197" max="8199" width="14.7265625" style="3" customWidth="1"/>
    <col min="8200" max="8449" width="9.1796875" style="3"/>
    <col min="8450" max="8450" width="7.81640625" style="3" customWidth="1"/>
    <col min="8451" max="8451" width="14.7265625" style="3" customWidth="1"/>
    <col min="8452" max="8452" width="14.26953125" style="3" customWidth="1"/>
    <col min="8453" max="8455" width="14.7265625" style="3" customWidth="1"/>
    <col min="8456" max="8705" width="9.1796875" style="3"/>
    <col min="8706" max="8706" width="7.81640625" style="3" customWidth="1"/>
    <col min="8707" max="8707" width="14.7265625" style="3" customWidth="1"/>
    <col min="8708" max="8708" width="14.26953125" style="3" customWidth="1"/>
    <col min="8709" max="8711" width="14.7265625" style="3" customWidth="1"/>
    <col min="8712" max="8961" width="9.1796875" style="3"/>
    <col min="8962" max="8962" width="7.81640625" style="3" customWidth="1"/>
    <col min="8963" max="8963" width="14.7265625" style="3" customWidth="1"/>
    <col min="8964" max="8964" width="14.26953125" style="3" customWidth="1"/>
    <col min="8965" max="8967" width="14.7265625" style="3" customWidth="1"/>
    <col min="8968" max="9217" width="9.1796875" style="3"/>
    <col min="9218" max="9218" width="7.81640625" style="3" customWidth="1"/>
    <col min="9219" max="9219" width="14.7265625" style="3" customWidth="1"/>
    <col min="9220" max="9220" width="14.26953125" style="3" customWidth="1"/>
    <col min="9221" max="9223" width="14.7265625" style="3" customWidth="1"/>
    <col min="9224" max="9473" width="9.1796875" style="3"/>
    <col min="9474" max="9474" width="7.81640625" style="3" customWidth="1"/>
    <col min="9475" max="9475" width="14.7265625" style="3" customWidth="1"/>
    <col min="9476" max="9476" width="14.26953125" style="3" customWidth="1"/>
    <col min="9477" max="9479" width="14.7265625" style="3" customWidth="1"/>
    <col min="9480" max="9729" width="9.1796875" style="3"/>
    <col min="9730" max="9730" width="7.81640625" style="3" customWidth="1"/>
    <col min="9731" max="9731" width="14.7265625" style="3" customWidth="1"/>
    <col min="9732" max="9732" width="14.26953125" style="3" customWidth="1"/>
    <col min="9733" max="9735" width="14.7265625" style="3" customWidth="1"/>
    <col min="9736" max="9985" width="9.1796875" style="3"/>
    <col min="9986" max="9986" width="7.81640625" style="3" customWidth="1"/>
    <col min="9987" max="9987" width="14.7265625" style="3" customWidth="1"/>
    <col min="9988" max="9988" width="14.26953125" style="3" customWidth="1"/>
    <col min="9989" max="9991" width="14.7265625" style="3" customWidth="1"/>
    <col min="9992" max="10241" width="9.1796875" style="3"/>
    <col min="10242" max="10242" width="7.81640625" style="3" customWidth="1"/>
    <col min="10243" max="10243" width="14.7265625" style="3" customWidth="1"/>
    <col min="10244" max="10244" width="14.26953125" style="3" customWidth="1"/>
    <col min="10245" max="10247" width="14.7265625" style="3" customWidth="1"/>
    <col min="10248" max="10497" width="9.1796875" style="3"/>
    <col min="10498" max="10498" width="7.81640625" style="3" customWidth="1"/>
    <col min="10499" max="10499" width="14.7265625" style="3" customWidth="1"/>
    <col min="10500" max="10500" width="14.26953125" style="3" customWidth="1"/>
    <col min="10501" max="10503" width="14.7265625" style="3" customWidth="1"/>
    <col min="10504" max="10753" width="9.1796875" style="3"/>
    <col min="10754" max="10754" width="7.81640625" style="3" customWidth="1"/>
    <col min="10755" max="10755" width="14.7265625" style="3" customWidth="1"/>
    <col min="10756" max="10756" width="14.26953125" style="3" customWidth="1"/>
    <col min="10757" max="10759" width="14.7265625" style="3" customWidth="1"/>
    <col min="10760" max="11009" width="9.1796875" style="3"/>
    <col min="11010" max="11010" width="7.81640625" style="3" customWidth="1"/>
    <col min="11011" max="11011" width="14.7265625" style="3" customWidth="1"/>
    <col min="11012" max="11012" width="14.26953125" style="3" customWidth="1"/>
    <col min="11013" max="11015" width="14.7265625" style="3" customWidth="1"/>
    <col min="11016" max="11265" width="9.1796875" style="3"/>
    <col min="11266" max="11266" width="7.81640625" style="3" customWidth="1"/>
    <col min="11267" max="11267" width="14.7265625" style="3" customWidth="1"/>
    <col min="11268" max="11268" width="14.26953125" style="3" customWidth="1"/>
    <col min="11269" max="11271" width="14.7265625" style="3" customWidth="1"/>
    <col min="11272" max="11521" width="9.1796875" style="3"/>
    <col min="11522" max="11522" width="7.81640625" style="3" customWidth="1"/>
    <col min="11523" max="11523" width="14.7265625" style="3" customWidth="1"/>
    <col min="11524" max="11524" width="14.26953125" style="3" customWidth="1"/>
    <col min="11525" max="11527" width="14.7265625" style="3" customWidth="1"/>
    <col min="11528" max="11777" width="9.1796875" style="3"/>
    <col min="11778" max="11778" width="7.81640625" style="3" customWidth="1"/>
    <col min="11779" max="11779" width="14.7265625" style="3" customWidth="1"/>
    <col min="11780" max="11780" width="14.26953125" style="3" customWidth="1"/>
    <col min="11781" max="11783" width="14.7265625" style="3" customWidth="1"/>
    <col min="11784" max="12033" width="9.1796875" style="3"/>
    <col min="12034" max="12034" width="7.81640625" style="3" customWidth="1"/>
    <col min="12035" max="12035" width="14.7265625" style="3" customWidth="1"/>
    <col min="12036" max="12036" width="14.26953125" style="3" customWidth="1"/>
    <col min="12037" max="12039" width="14.7265625" style="3" customWidth="1"/>
    <col min="12040" max="12289" width="9.1796875" style="3"/>
    <col min="12290" max="12290" width="7.81640625" style="3" customWidth="1"/>
    <col min="12291" max="12291" width="14.7265625" style="3" customWidth="1"/>
    <col min="12292" max="12292" width="14.26953125" style="3" customWidth="1"/>
    <col min="12293" max="12295" width="14.7265625" style="3" customWidth="1"/>
    <col min="12296" max="12545" width="9.1796875" style="3"/>
    <col min="12546" max="12546" width="7.81640625" style="3" customWidth="1"/>
    <col min="12547" max="12547" width="14.7265625" style="3" customWidth="1"/>
    <col min="12548" max="12548" width="14.26953125" style="3" customWidth="1"/>
    <col min="12549" max="12551" width="14.7265625" style="3" customWidth="1"/>
    <col min="12552" max="12801" width="9.1796875" style="3"/>
    <col min="12802" max="12802" width="7.81640625" style="3" customWidth="1"/>
    <col min="12803" max="12803" width="14.7265625" style="3" customWidth="1"/>
    <col min="12804" max="12804" width="14.26953125" style="3" customWidth="1"/>
    <col min="12805" max="12807" width="14.7265625" style="3" customWidth="1"/>
    <col min="12808" max="13057" width="9.1796875" style="3"/>
    <col min="13058" max="13058" width="7.81640625" style="3" customWidth="1"/>
    <col min="13059" max="13059" width="14.7265625" style="3" customWidth="1"/>
    <col min="13060" max="13060" width="14.26953125" style="3" customWidth="1"/>
    <col min="13061" max="13063" width="14.7265625" style="3" customWidth="1"/>
    <col min="13064" max="13313" width="9.1796875" style="3"/>
    <col min="13314" max="13314" width="7.81640625" style="3" customWidth="1"/>
    <col min="13315" max="13315" width="14.7265625" style="3" customWidth="1"/>
    <col min="13316" max="13316" width="14.26953125" style="3" customWidth="1"/>
    <col min="13317" max="13319" width="14.7265625" style="3" customWidth="1"/>
    <col min="13320" max="13569" width="9.1796875" style="3"/>
    <col min="13570" max="13570" width="7.81640625" style="3" customWidth="1"/>
    <col min="13571" max="13571" width="14.7265625" style="3" customWidth="1"/>
    <col min="13572" max="13572" width="14.26953125" style="3" customWidth="1"/>
    <col min="13573" max="13575" width="14.7265625" style="3" customWidth="1"/>
    <col min="13576" max="13825" width="9.1796875" style="3"/>
    <col min="13826" max="13826" width="7.81640625" style="3" customWidth="1"/>
    <col min="13827" max="13827" width="14.7265625" style="3" customWidth="1"/>
    <col min="13828" max="13828" width="14.26953125" style="3" customWidth="1"/>
    <col min="13829" max="13831" width="14.7265625" style="3" customWidth="1"/>
    <col min="13832" max="14081" width="9.1796875" style="3"/>
    <col min="14082" max="14082" width="7.81640625" style="3" customWidth="1"/>
    <col min="14083" max="14083" width="14.7265625" style="3" customWidth="1"/>
    <col min="14084" max="14084" width="14.26953125" style="3" customWidth="1"/>
    <col min="14085" max="14087" width="14.7265625" style="3" customWidth="1"/>
    <col min="14088" max="14337" width="9.1796875" style="3"/>
    <col min="14338" max="14338" width="7.81640625" style="3" customWidth="1"/>
    <col min="14339" max="14339" width="14.7265625" style="3" customWidth="1"/>
    <col min="14340" max="14340" width="14.26953125" style="3" customWidth="1"/>
    <col min="14341" max="14343" width="14.7265625" style="3" customWidth="1"/>
    <col min="14344" max="14593" width="9.1796875" style="3"/>
    <col min="14594" max="14594" width="7.81640625" style="3" customWidth="1"/>
    <col min="14595" max="14595" width="14.7265625" style="3" customWidth="1"/>
    <col min="14596" max="14596" width="14.26953125" style="3" customWidth="1"/>
    <col min="14597" max="14599" width="14.7265625" style="3" customWidth="1"/>
    <col min="14600" max="14849" width="9.1796875" style="3"/>
    <col min="14850" max="14850" width="7.81640625" style="3" customWidth="1"/>
    <col min="14851" max="14851" width="14.7265625" style="3" customWidth="1"/>
    <col min="14852" max="14852" width="14.26953125" style="3" customWidth="1"/>
    <col min="14853" max="14855" width="14.7265625" style="3" customWidth="1"/>
    <col min="14856" max="15105" width="9.1796875" style="3"/>
    <col min="15106" max="15106" width="7.81640625" style="3" customWidth="1"/>
    <col min="15107" max="15107" width="14.7265625" style="3" customWidth="1"/>
    <col min="15108" max="15108" width="14.26953125" style="3" customWidth="1"/>
    <col min="15109" max="15111" width="14.7265625" style="3" customWidth="1"/>
    <col min="15112" max="15361" width="9.1796875" style="3"/>
    <col min="15362" max="15362" width="7.81640625" style="3" customWidth="1"/>
    <col min="15363" max="15363" width="14.7265625" style="3" customWidth="1"/>
    <col min="15364" max="15364" width="14.26953125" style="3" customWidth="1"/>
    <col min="15365" max="15367" width="14.7265625" style="3" customWidth="1"/>
    <col min="15368" max="15617" width="9.1796875" style="3"/>
    <col min="15618" max="15618" width="7.81640625" style="3" customWidth="1"/>
    <col min="15619" max="15619" width="14.7265625" style="3" customWidth="1"/>
    <col min="15620" max="15620" width="14.26953125" style="3" customWidth="1"/>
    <col min="15621" max="15623" width="14.7265625" style="3" customWidth="1"/>
    <col min="15624" max="15873" width="9.1796875" style="3"/>
    <col min="15874" max="15874" width="7.81640625" style="3" customWidth="1"/>
    <col min="15875" max="15875" width="14.7265625" style="3" customWidth="1"/>
    <col min="15876" max="15876" width="14.26953125" style="3" customWidth="1"/>
    <col min="15877" max="15879" width="14.7265625" style="3" customWidth="1"/>
    <col min="15880" max="16129" width="9.1796875" style="3"/>
    <col min="16130" max="16130" width="7.81640625" style="3" customWidth="1"/>
    <col min="16131" max="16131" width="14.7265625" style="3" customWidth="1"/>
    <col min="16132" max="16132" width="14.26953125" style="3" customWidth="1"/>
    <col min="16133" max="16135" width="14.7265625" style="3" customWidth="1"/>
    <col min="16136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21" x14ac:dyDescent="0.5">
      <c r="A4" s="1"/>
      <c r="B4" s="6" t="s">
        <v>15</v>
      </c>
      <c r="C4" s="1"/>
      <c r="D4" s="1"/>
      <c r="E4" s="7"/>
      <c r="F4" s="8"/>
      <c r="G4" s="1"/>
      <c r="K4" s="9"/>
      <c r="L4" s="10"/>
    </row>
    <row r="5" spans="1:13" x14ac:dyDescent="0.3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35">
      <c r="A6" s="1"/>
      <c r="B6" s="12" t="s">
        <v>1</v>
      </c>
      <c r="C6" s="13"/>
      <c r="D6" s="14"/>
      <c r="E6" s="15">
        <v>44197</v>
      </c>
      <c r="F6" s="16"/>
      <c r="G6" s="1"/>
      <c r="K6" s="17"/>
      <c r="L6" s="17"/>
    </row>
    <row r="7" spans="1:13" x14ac:dyDescent="0.35">
      <c r="A7" s="1"/>
      <c r="B7" s="18" t="s">
        <v>2</v>
      </c>
      <c r="C7" s="19"/>
      <c r="E7" s="20">
        <v>24</v>
      </c>
      <c r="F7" s="21" t="s">
        <v>3</v>
      </c>
      <c r="G7" s="1"/>
      <c r="K7" s="22"/>
      <c r="L7" s="22"/>
    </row>
    <row r="8" spans="1:13" x14ac:dyDescent="0.35">
      <c r="A8" s="1"/>
      <c r="B8" s="18" t="s">
        <v>4</v>
      </c>
      <c r="C8" s="19"/>
      <c r="E8" s="20">
        <v>1605</v>
      </c>
      <c r="F8" s="21" t="s">
        <v>5</v>
      </c>
      <c r="G8" s="1"/>
      <c r="K8" s="22"/>
      <c r="L8" s="22"/>
    </row>
    <row r="9" spans="1:13" x14ac:dyDescent="0.35">
      <c r="A9" s="1"/>
      <c r="B9" s="18" t="s">
        <v>6</v>
      </c>
      <c r="C9" s="19"/>
      <c r="E9" s="23">
        <v>1</v>
      </c>
      <c r="F9" s="21"/>
      <c r="G9" s="1"/>
      <c r="K9" s="24"/>
      <c r="L9" s="24"/>
    </row>
    <row r="10" spans="1:13" x14ac:dyDescent="0.35">
      <c r="A10" s="1"/>
      <c r="B10" s="18" t="s">
        <v>7</v>
      </c>
      <c r="C10" s="19"/>
      <c r="D10" s="25">
        <f>E6-1</f>
        <v>44196</v>
      </c>
      <c r="E10" s="26">
        <f>E8</f>
        <v>1605</v>
      </c>
      <c r="F10" s="21" t="s">
        <v>5</v>
      </c>
      <c r="G10" s="1"/>
      <c r="K10" s="24"/>
      <c r="L10" s="24"/>
    </row>
    <row r="11" spans="1:13" x14ac:dyDescent="0.35">
      <c r="A11" s="1"/>
      <c r="B11" s="18" t="s">
        <v>8</v>
      </c>
      <c r="C11" s="19"/>
      <c r="D11" s="27">
        <f>EDATE(D10,E7)</f>
        <v>44926</v>
      </c>
      <c r="E11" s="26">
        <v>0</v>
      </c>
      <c r="F11" s="21" t="s">
        <v>5</v>
      </c>
      <c r="G11" s="1"/>
      <c r="K11" s="22"/>
      <c r="L11" s="22"/>
      <c r="M11" s="24"/>
    </row>
    <row r="12" spans="1:13" x14ac:dyDescent="0.35">
      <c r="A12" s="1"/>
      <c r="B12" s="28" t="s">
        <v>16</v>
      </c>
      <c r="C12" s="29"/>
      <c r="D12" s="30"/>
      <c r="E12" s="31">
        <v>0.03</v>
      </c>
      <c r="F12" s="32"/>
      <c r="G12" s="33"/>
      <c r="K12" s="22"/>
      <c r="L12" s="22"/>
      <c r="M12" s="24"/>
    </row>
    <row r="13" spans="1:13" x14ac:dyDescent="0.35">
      <c r="A13" s="1"/>
      <c r="B13" s="34"/>
      <c r="C13" s="19"/>
      <c r="E13" s="35"/>
      <c r="F13" s="34"/>
      <c r="G13" s="33"/>
      <c r="K13" s="22"/>
      <c r="L13" s="22"/>
      <c r="M13" s="24"/>
    </row>
    <row r="14" spans="1:13" x14ac:dyDescent="0.35">
      <c r="K14" s="22"/>
      <c r="L14" s="22"/>
      <c r="M14" s="24"/>
    </row>
    <row r="15" spans="1:13" ht="15" thickBot="1" x14ac:dyDescent="0.4">
      <c r="A15" s="36" t="s">
        <v>9</v>
      </c>
      <c r="B15" s="36" t="s">
        <v>10</v>
      </c>
      <c r="C15" s="36" t="s">
        <v>11</v>
      </c>
      <c r="D15" s="36" t="s">
        <v>0</v>
      </c>
      <c r="E15" s="36" t="s">
        <v>12</v>
      </c>
      <c r="F15" s="36" t="s">
        <v>13</v>
      </c>
      <c r="G15" s="36" t="s">
        <v>14</v>
      </c>
      <c r="K15" s="22"/>
      <c r="L15" s="22"/>
      <c r="M15" s="24"/>
    </row>
    <row r="16" spans="1:13" x14ac:dyDescent="0.35">
      <c r="A16" s="37">
        <f>E6</f>
        <v>44197</v>
      </c>
      <c r="B16" s="19">
        <v>1</v>
      </c>
      <c r="C16" s="8">
        <f>E10</f>
        <v>1605</v>
      </c>
      <c r="D16" s="38">
        <f>ROUND(C16*$E$12/12,3)</f>
        <v>4.0129999999999999</v>
      </c>
      <c r="E16" s="38">
        <f>PPMT($E$12/12,B16,$E$7,-$E$10,$E$11,0)</f>
        <v>64.972345227187546</v>
      </c>
      <c r="F16" s="38">
        <f>ROUND(PMT($E$12/12,E7,-E10,E11),3)</f>
        <v>68.984999999999999</v>
      </c>
      <c r="G16" s="38">
        <f>ROUND(C16-E16,3)</f>
        <v>1540.028</v>
      </c>
      <c r="K16" s="22"/>
      <c r="L16" s="22"/>
      <c r="M16" s="24"/>
    </row>
    <row r="17" spans="1:13" x14ac:dyDescent="0.35">
      <c r="A17" s="37">
        <f>EDATE(A16,1)</f>
        <v>44228</v>
      </c>
      <c r="B17" s="19">
        <v>2</v>
      </c>
      <c r="C17" s="8">
        <f>G16</f>
        <v>1540.028</v>
      </c>
      <c r="D17" s="38">
        <f t="shared" ref="D17:D39" si="0">ROUND(C17*$E$12/12,3)</f>
        <v>3.85</v>
      </c>
      <c r="E17" s="38">
        <f>PPMT($E$12/12,B17,$E$7,-$E$10,$E$11,0)</f>
        <v>65.134776090255514</v>
      </c>
      <c r="F17" s="38">
        <f>F16</f>
        <v>68.984999999999999</v>
      </c>
      <c r="G17" s="38">
        <f>ROUND(C17-E17,3)</f>
        <v>1474.893</v>
      </c>
      <c r="K17" s="22"/>
      <c r="L17" s="22"/>
      <c r="M17" s="24"/>
    </row>
    <row r="18" spans="1:13" x14ac:dyDescent="0.35">
      <c r="A18" s="37">
        <f>EDATE(A17,1)</f>
        <v>44256</v>
      </c>
      <c r="B18" s="19">
        <v>3</v>
      </c>
      <c r="C18" s="8">
        <f t="shared" ref="C18:C39" si="1">G17</f>
        <v>1474.893</v>
      </c>
      <c r="D18" s="38">
        <f t="shared" si="0"/>
        <v>3.6869999999999998</v>
      </c>
      <c r="E18" s="38">
        <f>PPMT($E$12/12,B18,$E$7,-$E$10,$E$11,0)</f>
        <v>65.297613030481159</v>
      </c>
      <c r="F18" s="38">
        <f t="shared" ref="F18:F39" si="2">F17</f>
        <v>68.984999999999999</v>
      </c>
      <c r="G18" s="38">
        <f>ROUND(C18-E18,3)</f>
        <v>1409.595</v>
      </c>
      <c r="K18" s="22"/>
      <c r="L18" s="22"/>
      <c r="M18" s="24"/>
    </row>
    <row r="19" spans="1:13" x14ac:dyDescent="0.35">
      <c r="A19" s="37">
        <f t="shared" ref="A19:A39" si="3">EDATE(A18,1)</f>
        <v>44287</v>
      </c>
      <c r="B19" s="19">
        <v>4</v>
      </c>
      <c r="C19" s="8">
        <f t="shared" si="1"/>
        <v>1409.595</v>
      </c>
      <c r="D19" s="38">
        <f t="shared" si="0"/>
        <v>3.524</v>
      </c>
      <c r="E19" s="38">
        <f t="shared" ref="E19" si="4">PPMT($E$12/12,B19,$E$7,-$E$10,$E$11,0)</f>
        <v>65.460857063057347</v>
      </c>
      <c r="F19" s="38">
        <f t="shared" si="2"/>
        <v>68.984999999999999</v>
      </c>
      <c r="G19" s="38">
        <f t="shared" ref="G19:G39" si="5">ROUND(C19-E19,3)</f>
        <v>1344.134</v>
      </c>
      <c r="K19" s="22"/>
      <c r="L19" s="22"/>
      <c r="M19" s="24"/>
    </row>
    <row r="20" spans="1:13" x14ac:dyDescent="0.35">
      <c r="A20" s="37">
        <f t="shared" si="3"/>
        <v>44317</v>
      </c>
      <c r="B20" s="19">
        <v>5</v>
      </c>
      <c r="C20" s="8">
        <f t="shared" si="1"/>
        <v>1344.134</v>
      </c>
      <c r="D20" s="38">
        <f t="shared" si="0"/>
        <v>3.36</v>
      </c>
      <c r="E20" s="38">
        <f>PPMT($E$12/12,B20,$E$7,-$E$10,$E$11,0)</f>
        <v>65.624509205715</v>
      </c>
      <c r="F20" s="38">
        <f t="shared" si="2"/>
        <v>68.984999999999999</v>
      </c>
      <c r="G20" s="38">
        <f t="shared" si="5"/>
        <v>1278.509</v>
      </c>
      <c r="K20" s="22"/>
      <c r="L20" s="22"/>
      <c r="M20" s="24"/>
    </row>
    <row r="21" spans="1:13" x14ac:dyDescent="0.35">
      <c r="A21" s="37">
        <f t="shared" si="3"/>
        <v>44348</v>
      </c>
      <c r="B21" s="19">
        <v>6</v>
      </c>
      <c r="C21" s="8">
        <f t="shared" si="1"/>
        <v>1278.509</v>
      </c>
      <c r="D21" s="38">
        <f t="shared" si="0"/>
        <v>3.1960000000000002</v>
      </c>
      <c r="E21" s="38">
        <f t="shared" ref="E21:E39" si="6">PPMT($E$12/12,B21,$E$7,-$E$10,$E$11,0)</f>
        <v>65.788570478729284</v>
      </c>
      <c r="F21" s="38">
        <f t="shared" si="2"/>
        <v>68.984999999999999</v>
      </c>
      <c r="G21" s="38">
        <f t="shared" si="5"/>
        <v>1212.72</v>
      </c>
      <c r="K21" s="22"/>
      <c r="L21" s="22"/>
      <c r="M21" s="24"/>
    </row>
    <row r="22" spans="1:13" x14ac:dyDescent="0.35">
      <c r="A22" s="37">
        <f t="shared" si="3"/>
        <v>44378</v>
      </c>
      <c r="B22" s="19">
        <v>7</v>
      </c>
      <c r="C22" s="8">
        <f t="shared" si="1"/>
        <v>1212.72</v>
      </c>
      <c r="D22" s="38">
        <f t="shared" si="0"/>
        <v>3.032</v>
      </c>
      <c r="E22" s="38">
        <f t="shared" si="6"/>
        <v>65.95304190492611</v>
      </c>
      <c r="F22" s="38">
        <f t="shared" si="2"/>
        <v>68.984999999999999</v>
      </c>
      <c r="G22" s="38">
        <f t="shared" si="5"/>
        <v>1146.7670000000001</v>
      </c>
      <c r="K22" s="22"/>
      <c r="L22" s="22"/>
      <c r="M22" s="24"/>
    </row>
    <row r="23" spans="1:13" x14ac:dyDescent="0.35">
      <c r="A23" s="37">
        <f>EDATE(A22,1)</f>
        <v>44409</v>
      </c>
      <c r="B23" s="19">
        <v>8</v>
      </c>
      <c r="C23" s="8">
        <f t="shared" si="1"/>
        <v>1146.7670000000001</v>
      </c>
      <c r="D23" s="38">
        <f t="shared" si="0"/>
        <v>2.867</v>
      </c>
      <c r="E23" s="38">
        <f t="shared" si="6"/>
        <v>66.117924509688436</v>
      </c>
      <c r="F23" s="38">
        <f t="shared" si="2"/>
        <v>68.984999999999999</v>
      </c>
      <c r="G23" s="38">
        <f t="shared" si="5"/>
        <v>1080.6489999999999</v>
      </c>
      <c r="K23" s="22"/>
      <c r="L23" s="22"/>
      <c r="M23" s="24"/>
    </row>
    <row r="24" spans="1:13" x14ac:dyDescent="0.35">
      <c r="A24" s="37">
        <f t="shared" si="3"/>
        <v>44440</v>
      </c>
      <c r="B24" s="19">
        <v>9</v>
      </c>
      <c r="C24" s="8">
        <f t="shared" si="1"/>
        <v>1080.6489999999999</v>
      </c>
      <c r="D24" s="38">
        <f t="shared" si="0"/>
        <v>2.702</v>
      </c>
      <c r="E24" s="38">
        <f t="shared" si="6"/>
        <v>66.283219320962644</v>
      </c>
      <c r="F24" s="38">
        <f t="shared" si="2"/>
        <v>68.984999999999999</v>
      </c>
      <c r="G24" s="38">
        <f t="shared" si="5"/>
        <v>1014.366</v>
      </c>
      <c r="K24" s="22"/>
      <c r="L24" s="22"/>
      <c r="M24" s="24"/>
    </row>
    <row r="25" spans="1:13" x14ac:dyDescent="0.35">
      <c r="A25" s="37">
        <f t="shared" si="3"/>
        <v>44470</v>
      </c>
      <c r="B25" s="19">
        <v>10</v>
      </c>
      <c r="C25" s="8">
        <f t="shared" si="1"/>
        <v>1014.366</v>
      </c>
      <c r="D25" s="38">
        <f t="shared" si="0"/>
        <v>2.536</v>
      </c>
      <c r="E25" s="38">
        <f t="shared" si="6"/>
        <v>66.44892736926505</v>
      </c>
      <c r="F25" s="38">
        <f t="shared" si="2"/>
        <v>68.984999999999999</v>
      </c>
      <c r="G25" s="38">
        <f t="shared" si="5"/>
        <v>947.91700000000003</v>
      </c>
    </row>
    <row r="26" spans="1:13" x14ac:dyDescent="0.35">
      <c r="A26" s="37">
        <f t="shared" si="3"/>
        <v>44501</v>
      </c>
      <c r="B26" s="19">
        <v>11</v>
      </c>
      <c r="C26" s="8">
        <f t="shared" si="1"/>
        <v>947.91700000000003</v>
      </c>
      <c r="D26" s="38">
        <f t="shared" si="0"/>
        <v>2.37</v>
      </c>
      <c r="E26" s="38">
        <f t="shared" si="6"/>
        <v>66.615049687688213</v>
      </c>
      <c r="F26" s="38">
        <f t="shared" si="2"/>
        <v>68.984999999999999</v>
      </c>
      <c r="G26" s="38">
        <f t="shared" si="5"/>
        <v>881.30200000000002</v>
      </c>
    </row>
    <row r="27" spans="1:13" x14ac:dyDescent="0.35">
      <c r="A27" s="37">
        <f t="shared" si="3"/>
        <v>44531</v>
      </c>
      <c r="B27" s="19">
        <v>12</v>
      </c>
      <c r="C27" s="8">
        <f t="shared" si="1"/>
        <v>881.30200000000002</v>
      </c>
      <c r="D27" s="38">
        <f t="shared" si="0"/>
        <v>2.2029999999999998</v>
      </c>
      <c r="E27" s="38">
        <f t="shared" si="6"/>
        <v>66.78158731190743</v>
      </c>
      <c r="F27" s="38">
        <f t="shared" si="2"/>
        <v>68.984999999999999</v>
      </c>
      <c r="G27" s="38">
        <f t="shared" si="5"/>
        <v>814.52</v>
      </c>
    </row>
    <row r="28" spans="1:13" x14ac:dyDescent="0.35">
      <c r="A28" s="37">
        <f t="shared" si="3"/>
        <v>44562</v>
      </c>
      <c r="B28" s="19">
        <v>13</v>
      </c>
      <c r="C28" s="8">
        <f t="shared" si="1"/>
        <v>814.52</v>
      </c>
      <c r="D28" s="38">
        <f t="shared" si="0"/>
        <v>2.036</v>
      </c>
      <c r="E28" s="38">
        <f t="shared" si="6"/>
        <v>66.9485412801872</v>
      </c>
      <c r="F28" s="38">
        <f t="shared" si="2"/>
        <v>68.984999999999999</v>
      </c>
      <c r="G28" s="38">
        <f t="shared" si="5"/>
        <v>747.57100000000003</v>
      </c>
    </row>
    <row r="29" spans="1:13" x14ac:dyDescent="0.35">
      <c r="A29" s="37">
        <f t="shared" si="3"/>
        <v>44593</v>
      </c>
      <c r="B29" s="19">
        <v>14</v>
      </c>
      <c r="C29" s="8">
        <f t="shared" si="1"/>
        <v>747.57100000000003</v>
      </c>
      <c r="D29" s="38">
        <f t="shared" si="0"/>
        <v>1.869</v>
      </c>
      <c r="E29" s="38">
        <f t="shared" si="6"/>
        <v>67.115912633387666</v>
      </c>
      <c r="F29" s="38">
        <f t="shared" si="2"/>
        <v>68.984999999999999</v>
      </c>
      <c r="G29" s="38">
        <f t="shared" si="5"/>
        <v>680.45500000000004</v>
      </c>
    </row>
    <row r="30" spans="1:13" x14ac:dyDescent="0.35">
      <c r="A30" s="37">
        <f t="shared" si="3"/>
        <v>44621</v>
      </c>
      <c r="B30" s="19">
        <v>15</v>
      </c>
      <c r="C30" s="8">
        <f t="shared" si="1"/>
        <v>680.45500000000004</v>
      </c>
      <c r="D30" s="38">
        <f t="shared" si="0"/>
        <v>1.7010000000000001</v>
      </c>
      <c r="E30" s="38">
        <f t="shared" si="6"/>
        <v>67.283702414971145</v>
      </c>
      <c r="F30" s="38">
        <f t="shared" si="2"/>
        <v>68.984999999999999</v>
      </c>
      <c r="G30" s="38">
        <f t="shared" si="5"/>
        <v>613.17100000000005</v>
      </c>
    </row>
    <row r="31" spans="1:13" x14ac:dyDescent="0.35">
      <c r="A31" s="37">
        <f t="shared" si="3"/>
        <v>44652</v>
      </c>
      <c r="B31" s="19">
        <v>16</v>
      </c>
      <c r="C31" s="8">
        <f t="shared" si="1"/>
        <v>613.17100000000005</v>
      </c>
      <c r="D31" s="38">
        <f t="shared" si="0"/>
        <v>1.5329999999999999</v>
      </c>
      <c r="E31" s="38">
        <f t="shared" si="6"/>
        <v>67.45191167100856</v>
      </c>
      <c r="F31" s="38">
        <f t="shared" si="2"/>
        <v>68.984999999999999</v>
      </c>
      <c r="G31" s="38">
        <f t="shared" si="5"/>
        <v>545.71900000000005</v>
      </c>
    </row>
    <row r="32" spans="1:13" x14ac:dyDescent="0.35">
      <c r="A32" s="37">
        <f t="shared" si="3"/>
        <v>44682</v>
      </c>
      <c r="B32" s="19">
        <v>17</v>
      </c>
      <c r="C32" s="8">
        <f t="shared" si="1"/>
        <v>545.71900000000005</v>
      </c>
      <c r="D32" s="38">
        <f t="shared" si="0"/>
        <v>1.3640000000000001</v>
      </c>
      <c r="E32" s="38">
        <f t="shared" si="6"/>
        <v>67.620541450186082</v>
      </c>
      <c r="F32" s="38">
        <f t="shared" si="2"/>
        <v>68.984999999999999</v>
      </c>
      <c r="G32" s="38">
        <f t="shared" si="5"/>
        <v>478.09800000000001</v>
      </c>
    </row>
    <row r="33" spans="1:7" x14ac:dyDescent="0.35">
      <c r="A33" s="37">
        <f t="shared" si="3"/>
        <v>44713</v>
      </c>
      <c r="B33" s="19">
        <v>18</v>
      </c>
      <c r="C33" s="8">
        <f t="shared" si="1"/>
        <v>478.09800000000001</v>
      </c>
      <c r="D33" s="38">
        <f t="shared" si="0"/>
        <v>1.1950000000000001</v>
      </c>
      <c r="E33" s="38">
        <f t="shared" si="6"/>
        <v>67.789592803811558</v>
      </c>
      <c r="F33" s="38">
        <f t="shared" si="2"/>
        <v>68.984999999999999</v>
      </c>
      <c r="G33" s="38">
        <f t="shared" si="5"/>
        <v>410.30799999999999</v>
      </c>
    </row>
    <row r="34" spans="1:7" x14ac:dyDescent="0.35">
      <c r="A34" s="37">
        <f t="shared" si="3"/>
        <v>44743</v>
      </c>
      <c r="B34" s="19">
        <v>19</v>
      </c>
      <c r="C34" s="8">
        <f t="shared" si="1"/>
        <v>410.30799999999999</v>
      </c>
      <c r="D34" s="38">
        <f t="shared" si="0"/>
        <v>1.026</v>
      </c>
      <c r="E34" s="38">
        <f t="shared" si="6"/>
        <v>67.959066785821094</v>
      </c>
      <c r="F34" s="38">
        <f t="shared" si="2"/>
        <v>68.984999999999999</v>
      </c>
      <c r="G34" s="38">
        <f t="shared" si="5"/>
        <v>342.34899999999999</v>
      </c>
    </row>
    <row r="35" spans="1:7" x14ac:dyDescent="0.35">
      <c r="A35" s="37">
        <f t="shared" si="3"/>
        <v>44774</v>
      </c>
      <c r="B35" s="19">
        <v>20</v>
      </c>
      <c r="C35" s="8">
        <f t="shared" si="1"/>
        <v>342.34899999999999</v>
      </c>
      <c r="D35" s="38">
        <f t="shared" si="0"/>
        <v>0.85599999999999998</v>
      </c>
      <c r="E35" s="38">
        <f t="shared" si="6"/>
        <v>68.128964452785638</v>
      </c>
      <c r="F35" s="38">
        <f t="shared" si="2"/>
        <v>68.984999999999999</v>
      </c>
      <c r="G35" s="38">
        <f t="shared" si="5"/>
        <v>274.22000000000003</v>
      </c>
    </row>
    <row r="36" spans="1:7" x14ac:dyDescent="0.35">
      <c r="A36" s="37">
        <f t="shared" si="3"/>
        <v>44805</v>
      </c>
      <c r="B36" s="19">
        <v>21</v>
      </c>
      <c r="C36" s="8">
        <f t="shared" si="1"/>
        <v>274.22000000000003</v>
      </c>
      <c r="D36" s="38">
        <f t="shared" si="0"/>
        <v>0.68600000000000005</v>
      </c>
      <c r="E36" s="38">
        <f t="shared" si="6"/>
        <v>68.299286863917601</v>
      </c>
      <c r="F36" s="38">
        <f t="shared" si="2"/>
        <v>68.984999999999999</v>
      </c>
      <c r="G36" s="38">
        <f t="shared" si="5"/>
        <v>205.92099999999999</v>
      </c>
    </row>
    <row r="37" spans="1:7" x14ac:dyDescent="0.35">
      <c r="A37" s="37">
        <f t="shared" si="3"/>
        <v>44835</v>
      </c>
      <c r="B37" s="19">
        <v>22</v>
      </c>
      <c r="C37" s="8">
        <f t="shared" si="1"/>
        <v>205.92099999999999</v>
      </c>
      <c r="D37" s="38">
        <f t="shared" si="0"/>
        <v>0.51500000000000001</v>
      </c>
      <c r="E37" s="38">
        <f t="shared" si="6"/>
        <v>68.470035081077398</v>
      </c>
      <c r="F37" s="38">
        <f t="shared" si="2"/>
        <v>68.984999999999999</v>
      </c>
      <c r="G37" s="38">
        <f t="shared" si="5"/>
        <v>137.45099999999999</v>
      </c>
    </row>
    <row r="38" spans="1:7" x14ac:dyDescent="0.35">
      <c r="A38" s="37">
        <f t="shared" si="3"/>
        <v>44866</v>
      </c>
      <c r="B38" s="19">
        <v>23</v>
      </c>
      <c r="C38" s="8">
        <f t="shared" si="1"/>
        <v>137.45099999999999</v>
      </c>
      <c r="D38" s="38">
        <f t="shared" si="0"/>
        <v>0.34399999999999997</v>
      </c>
      <c r="E38" s="38">
        <f t="shared" si="6"/>
        <v>68.641210168780091</v>
      </c>
      <c r="F38" s="38">
        <f t="shared" si="2"/>
        <v>68.984999999999999</v>
      </c>
      <c r="G38" s="38">
        <f t="shared" si="5"/>
        <v>68.81</v>
      </c>
    </row>
    <row r="39" spans="1:7" x14ac:dyDescent="0.35">
      <c r="A39" s="37">
        <f t="shared" si="3"/>
        <v>44896</v>
      </c>
      <c r="B39" s="19">
        <v>24</v>
      </c>
      <c r="C39" s="8">
        <f t="shared" si="1"/>
        <v>68.81</v>
      </c>
      <c r="D39" s="38">
        <f t="shared" si="0"/>
        <v>0.17199999999999999</v>
      </c>
      <c r="E39" s="38">
        <f t="shared" si="6"/>
        <v>68.81281319420205</v>
      </c>
      <c r="F39" s="38">
        <f t="shared" si="2"/>
        <v>68.984999999999999</v>
      </c>
      <c r="G39" s="39">
        <f t="shared" si="5"/>
        <v>-3.0000000000000001E-3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2_Lossiplats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Käthlyn Salk</cp:lastModifiedBy>
  <dcterms:created xsi:type="dcterms:W3CDTF">2020-08-19T10:26:55Z</dcterms:created>
  <dcterms:modified xsi:type="dcterms:W3CDTF">2020-09-28T06:24:04Z</dcterms:modified>
</cp:coreProperties>
</file>